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vidrive\Rizeni\2020\bPRIORITNÍ OSA 1 - 124. výzva\Vitiněves\Výběrové řízení\ZD\"/>
    </mc:Choice>
  </mc:AlternateContent>
  <xr:revisionPtr revIDLastSave="0" documentId="13_ncr:1_{E1C8DC75-33D0-470D-BAD1-D6CE3E1652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 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3" i="1" l="1"/>
  <c r="H43" i="1" s="1"/>
  <c r="G43" i="1" s="1"/>
  <c r="F40" i="1"/>
  <c r="H40" i="1" s="1"/>
  <c r="G40" i="1" s="1"/>
  <c r="F44" i="1" l="1"/>
  <c r="H44" i="1" s="1"/>
  <c r="G44" i="1" s="1"/>
  <c r="F34" i="1"/>
  <c r="H34" i="1" s="1"/>
  <c r="G34" i="1" s="1"/>
  <c r="F35" i="1"/>
  <c r="F33" i="1"/>
  <c r="H33" i="1" s="1"/>
  <c r="G33" i="1" s="1"/>
  <c r="F28" i="1"/>
  <c r="F29" i="1"/>
  <c r="F30" i="1"/>
  <c r="H30" i="1" s="1"/>
  <c r="G30" i="1" s="1"/>
  <c r="F65" i="1"/>
  <c r="H65" i="1" s="1"/>
  <c r="G65" i="1" s="1"/>
  <c r="F64" i="1"/>
  <c r="F61" i="1"/>
  <c r="H61" i="1" s="1"/>
  <c r="G61" i="1" s="1"/>
  <c r="F60" i="1"/>
  <c r="H60" i="1" s="1"/>
  <c r="G60" i="1" s="1"/>
  <c r="F59" i="1"/>
  <c r="H59" i="1" s="1"/>
  <c r="G59" i="1" s="1"/>
  <c r="F58" i="1"/>
  <c r="H58" i="1" s="1"/>
  <c r="G58" i="1" s="1"/>
  <c r="F57" i="1"/>
  <c r="H57" i="1" s="1"/>
  <c r="F50" i="1"/>
  <c r="H50" i="1" s="1"/>
  <c r="G50" i="1" s="1"/>
  <c r="F51" i="1"/>
  <c r="H51" i="1" s="1"/>
  <c r="G51" i="1" s="1"/>
  <c r="F52" i="1"/>
  <c r="H52" i="1" s="1"/>
  <c r="G52" i="1" s="1"/>
  <c r="F53" i="1"/>
  <c r="H53" i="1" s="1"/>
  <c r="G53" i="1" s="1"/>
  <c r="F54" i="1"/>
  <c r="H54" i="1" s="1"/>
  <c r="G54" i="1" s="1"/>
  <c r="F46" i="1"/>
  <c r="H46" i="1" s="1"/>
  <c r="G46" i="1" s="1"/>
  <c r="F49" i="1"/>
  <c r="H49" i="1" s="1"/>
  <c r="G49" i="1" s="1"/>
  <c r="F17" i="1"/>
  <c r="H17" i="1" s="1"/>
  <c r="G17" i="1" s="1"/>
  <c r="F26" i="1"/>
  <c r="H26" i="1" s="1"/>
  <c r="G26" i="1" s="1"/>
  <c r="F22" i="1"/>
  <c r="H22" i="1" s="1"/>
  <c r="F27" i="1"/>
  <c r="H27" i="1" s="1"/>
  <c r="G27" i="1" s="1"/>
  <c r="F36" i="1" l="1"/>
  <c r="H35" i="1"/>
  <c r="F66" i="1"/>
  <c r="H64" i="1"/>
  <c r="H66" i="1" s="1"/>
  <c r="G57" i="1"/>
  <c r="G62" i="1" s="1"/>
  <c r="H62" i="1"/>
  <c r="F62" i="1"/>
  <c r="G55" i="1"/>
  <c r="H55" i="1"/>
  <c r="F55" i="1"/>
  <c r="G22" i="1"/>
  <c r="F68" i="1"/>
  <c r="F69" i="1"/>
  <c r="H69" i="1" s="1"/>
  <c r="G69" i="1" s="1"/>
  <c r="F38" i="1"/>
  <c r="F23" i="1"/>
  <c r="H23" i="1" s="1"/>
  <c r="G23" i="1" s="1"/>
  <c r="F20" i="1"/>
  <c r="H20" i="1" s="1"/>
  <c r="G20" i="1" s="1"/>
  <c r="F19" i="1"/>
  <c r="H19" i="1" s="1"/>
  <c r="G19" i="1" s="1"/>
  <c r="F10" i="1"/>
  <c r="G35" i="1" l="1"/>
  <c r="G36" i="1" s="1"/>
  <c r="H36" i="1"/>
  <c r="G64" i="1"/>
  <c r="G66" i="1" s="1"/>
  <c r="H10" i="1"/>
  <c r="H68" i="1"/>
  <c r="F70" i="1"/>
  <c r="H38" i="1"/>
  <c r="G68" i="1" l="1"/>
  <c r="G70" i="1" s="1"/>
  <c r="H70" i="1"/>
  <c r="G38" i="1"/>
  <c r="H28" i="1"/>
  <c r="G28" i="1" s="1"/>
  <c r="H29" i="1"/>
  <c r="G29" i="1" s="1"/>
  <c r="F18" i="1" l="1"/>
  <c r="F16" i="1"/>
  <c r="F21" i="1"/>
  <c r="F41" i="1"/>
  <c r="F42" i="1"/>
  <c r="F45" i="1"/>
  <c r="F39" i="1"/>
  <c r="F31" i="1"/>
  <c r="F11" i="1"/>
  <c r="F12" i="1"/>
  <c r="F13" i="1"/>
  <c r="F14" i="1"/>
  <c r="F15" i="1"/>
  <c r="G10" i="1"/>
  <c r="F47" i="1" l="1"/>
  <c r="H42" i="1"/>
  <c r="F24" i="1"/>
  <c r="H11" i="1"/>
  <c r="H21" i="1"/>
  <c r="G21" i="1" s="1"/>
  <c r="H15" i="1"/>
  <c r="G15" i="1" s="1"/>
  <c r="H12" i="1"/>
  <c r="G12" i="1" s="1"/>
  <c r="H31" i="1"/>
  <c r="H39" i="1"/>
  <c r="H45" i="1"/>
  <c r="G45" i="1" s="1"/>
  <c r="H41" i="1"/>
  <c r="G41" i="1" s="1"/>
  <c r="H18" i="1"/>
  <c r="H14" i="1"/>
  <c r="G14" i="1" s="1"/>
  <c r="H13" i="1"/>
  <c r="G13" i="1" s="1"/>
  <c r="H16" i="1"/>
  <c r="G16" i="1" s="1"/>
  <c r="H47" i="1" l="1"/>
  <c r="F71" i="1"/>
  <c r="G42" i="1"/>
  <c r="G18" i="1"/>
  <c r="G11" i="1"/>
  <c r="H24" i="1"/>
  <c r="G39" i="1"/>
  <c r="G31" i="1"/>
  <c r="H71" i="1" l="1"/>
  <c r="G47" i="1"/>
  <c r="G24" i="1"/>
  <c r="G71" i="1" l="1"/>
</calcChain>
</file>

<file path=xl/sharedStrings.xml><?xml version="1.0" encoding="utf-8"?>
<sst xmlns="http://schemas.openxmlformats.org/spreadsheetml/2006/main" count="174" uniqueCount="118">
  <si>
    <t>1.</t>
  </si>
  <si>
    <t>Název</t>
  </si>
  <si>
    <t>MJ</t>
  </si>
  <si>
    <t>Počet</t>
  </si>
  <si>
    <t>Cena bez DPH</t>
  </si>
  <si>
    <t>ks</t>
  </si>
  <si>
    <t xml:space="preserve"> </t>
  </si>
  <si>
    <t>Celkem</t>
  </si>
  <si>
    <t>2.</t>
  </si>
  <si>
    <t xml:space="preserve">Celkem </t>
  </si>
  <si>
    <t>Digitální záznamník zpráv</t>
  </si>
  <si>
    <t>3.</t>
  </si>
  <si>
    <t>4.</t>
  </si>
  <si>
    <t>5.</t>
  </si>
  <si>
    <t>Cena za MJ</t>
  </si>
  <si>
    <t>6.</t>
  </si>
  <si>
    <t xml:space="preserve">Cena celkem </t>
  </si>
  <si>
    <t>8.</t>
  </si>
  <si>
    <t>Bezdrátový rozhlas s digitálním kódováním s napojením na zadávací pracoviště složek IZS.</t>
  </si>
  <si>
    <t>7.</t>
  </si>
  <si>
    <t>DPH 21%</t>
  </si>
  <si>
    <t>Cena s 21% DPH</t>
  </si>
  <si>
    <t xml:space="preserve"> 1.1</t>
  </si>
  <si>
    <t xml:space="preserve"> 1.2</t>
  </si>
  <si>
    <t xml:space="preserve"> 1.3</t>
  </si>
  <si>
    <t xml:space="preserve"> 1.4</t>
  </si>
  <si>
    <t xml:space="preserve"> 1.6</t>
  </si>
  <si>
    <t xml:space="preserve"> 1.7</t>
  </si>
  <si>
    <t xml:space="preserve"> 3.1</t>
  </si>
  <si>
    <t xml:space="preserve"> 4.1</t>
  </si>
  <si>
    <t xml:space="preserve"> 5.1</t>
  </si>
  <si>
    <t xml:space="preserve"> 5.2</t>
  </si>
  <si>
    <t xml:space="preserve"> 4.2</t>
  </si>
  <si>
    <t xml:space="preserve"> 5.3</t>
  </si>
  <si>
    <t xml:space="preserve"> 5.4</t>
  </si>
  <si>
    <t xml:space="preserve"> 5.5</t>
  </si>
  <si>
    <t xml:space="preserve"> 1.5</t>
  </si>
  <si>
    <t>Příloha č. 4</t>
  </si>
  <si>
    <t>Vysílací anténa všesměrová + stožár</t>
  </si>
  <si>
    <t xml:space="preserve">Vysílací zařízení-pult </t>
  </si>
  <si>
    <t>Software</t>
  </si>
  <si>
    <t xml:space="preserve">PC sestava bez zálohy </t>
  </si>
  <si>
    <t>Modul pro přehrátí posledního hlášení mimo úřad</t>
  </si>
  <si>
    <t>Modul pro rozesílání SMS zpráv</t>
  </si>
  <si>
    <t>GSM brána - ovl. rozhlasu mimo úřad</t>
  </si>
  <si>
    <t>Mikrofon + stojánek s nastavením úhlu náklonu</t>
  </si>
  <si>
    <t>Montáž vysílacího pracoviště</t>
  </si>
  <si>
    <t>Reproduktor 30 W</t>
  </si>
  <si>
    <t>Montáž VP</t>
  </si>
  <si>
    <t>Ultrazvukový snímač výšky hladiny</t>
  </si>
  <si>
    <t>Univerzální řídící jednotka</t>
  </si>
  <si>
    <t>Konzola</t>
  </si>
  <si>
    <t xml:space="preserve"> 5.6</t>
  </si>
  <si>
    <t>Montáž VV</t>
  </si>
  <si>
    <t>Revizní zprávy, archivační protokoly</t>
  </si>
  <si>
    <t>Materiál na přípojky u venkovních přijímačů</t>
  </si>
  <si>
    <t>Montáž přípojek na VO a NN pro napájení VP</t>
  </si>
  <si>
    <t xml:space="preserve">Napájení hladinoměrů z veřejného osvětlení </t>
  </si>
  <si>
    <t>Vzdálený vysílač 70MHz</t>
  </si>
  <si>
    <t>Přijímací části - venkovní příjimače</t>
  </si>
  <si>
    <t xml:space="preserve"> 2.2</t>
  </si>
  <si>
    <t xml:space="preserve"> 2.3</t>
  </si>
  <si>
    <t xml:space="preserve"> 2.4</t>
  </si>
  <si>
    <t xml:space="preserve"> 2.5</t>
  </si>
  <si>
    <t>Modul obousměrné komunikace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</si>
  <si>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</si>
  <si>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</si>
  <si>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</si>
  <si>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</si>
  <si>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</si>
  <si>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>Vodoměrná stanice</t>
  </si>
  <si>
    <t>Nevyhřívaná srážkoměrná stanice</t>
  </si>
  <si>
    <t xml:space="preserve">Napájení srážkoměru z veřejného osvětlení </t>
  </si>
  <si>
    <t>Napájení hladinoměrů ze solárního panelu</t>
  </si>
  <si>
    <t>Napájení srážkoměru ze solárního panelu</t>
  </si>
  <si>
    <t>Vyhřívaná srážkoměrná stanice</t>
  </si>
  <si>
    <t>Srážkoměr 200 cm2</t>
  </si>
  <si>
    <t>Srážkoměr vyhřívaný 500 cm2</t>
  </si>
  <si>
    <t xml:space="preserve"> 1.13</t>
  </si>
  <si>
    <t>Vodočetná lať</t>
  </si>
  <si>
    <t>Montáž</t>
  </si>
  <si>
    <t>Montáž čidlo</t>
  </si>
  <si>
    <t xml:space="preserve"> 1.14</t>
  </si>
  <si>
    <t xml:space="preserve"> 4.3</t>
  </si>
  <si>
    <t xml:space="preserve"> 6.1</t>
  </si>
  <si>
    <t xml:space="preserve"> 6.2</t>
  </si>
  <si>
    <t xml:space="preserve"> 6.3</t>
  </si>
  <si>
    <t xml:space="preserve"> 6.4</t>
  </si>
  <si>
    <t xml:space="preserve"> 6.5</t>
  </si>
  <si>
    <t xml:space="preserve"> 7.1</t>
  </si>
  <si>
    <t xml:space="preserve"> 7.2</t>
  </si>
  <si>
    <t xml:space="preserve"> 8.1</t>
  </si>
  <si>
    <t xml:space="preserve"> 8.2</t>
  </si>
  <si>
    <t>1 bm</t>
  </si>
  <si>
    <t>Vyrovnávací konzoly pro připevnění 1 bm vodočtu, povrchová úprava pískováním + žárový zinek</t>
  </si>
  <si>
    <t>Připevnění rámu a vodočtu –chemické  kotvy, vyrovnání do svislé polohy, vložení podkladové desky a její připevnění, připevnění vodočtu</t>
  </si>
  <si>
    <t xml:space="preserve"> 3.2</t>
  </si>
  <si>
    <t xml:space="preserve"> 3.3</t>
  </si>
  <si>
    <t>Měření atmosférického tlaku</t>
  </si>
  <si>
    <t>Měření teploty vzduchu</t>
  </si>
  <si>
    <t>Měření atmosférického tlaku a teploty vzduchu</t>
  </si>
  <si>
    <t>Modul JSVI</t>
  </si>
  <si>
    <t>Oživení a nastavení systému, provozní a předávací dokumentace</t>
  </si>
  <si>
    <t>Řídící pracoviště, vysílací část s plně digitálním přenosem - budova OU</t>
  </si>
  <si>
    <t>VP obousměrný + záložní zdroj + anténa</t>
  </si>
  <si>
    <t>Vzdálený vysílač s plně digitálním přenosem a napojením na JSVI</t>
  </si>
  <si>
    <t xml:space="preserve"> 4.4</t>
  </si>
  <si>
    <t xml:space="preserve"> 4.5</t>
  </si>
  <si>
    <t xml:space="preserve"> 4.6</t>
  </si>
  <si>
    <t xml:space="preserve"> 4.7</t>
  </si>
  <si>
    <t>Vodočet smalt dělení po 2 cm, vyznačení celých m červeně, Barevné vyznačení SPA, včetně rámu</t>
  </si>
  <si>
    <t>Manometrický snímač výšky hladiny</t>
  </si>
  <si>
    <t xml:space="preserve"> 4.8</t>
  </si>
  <si>
    <t xml:space="preserve"> 4.9</t>
  </si>
  <si>
    <t>Sloupek 4000x60mm + betonáž</t>
  </si>
  <si>
    <t xml:space="preserve">Měření průtoků, metoda sklonu a plochy, měrná křivka průtoků </t>
  </si>
  <si>
    <t>VÝKAZ VÝMĚR - OBEC Vitiněves</t>
  </si>
  <si>
    <t xml:space="preserve"> 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</si>
</sst>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2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10"/>
      <name val="Arial"/>
      <family val="2"/>
      <charset val="238"/>
    </font>
    <font>
      <i/>
      <u/>
      <sz val="2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8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/>
    <xf numFmtId="164" fontId="0" fillId="0" borderId="0" xfId="0" applyNumberFormat="1"/>
    <xf numFmtId="0" fontId="0" fillId="0" borderId="1" xfId="0" applyBorder="1"/>
    <xf numFmtId="0" fontId="2" fillId="0" borderId="1" xfId="0" applyFont="1" applyBorder="1"/>
    <xf numFmtId="164" fontId="2" fillId="0" borderId="1" xfId="0" applyNumberFormat="1" applyFont="1" applyBorder="1"/>
    <xf numFmtId="164" fontId="0" fillId="0" borderId="1" xfId="0" applyNumberFormat="1" applyBorder="1"/>
    <xf numFmtId="0" fontId="2" fillId="0" borderId="2" xfId="0" applyFont="1" applyBorder="1"/>
    <xf numFmtId="164" fontId="0" fillId="0" borderId="3" xfId="0" applyNumberFormat="1" applyBorder="1"/>
    <xf numFmtId="164" fontId="2" fillId="0" borderId="3" xfId="0" applyNumberFormat="1" applyFont="1" applyBorder="1"/>
    <xf numFmtId="164" fontId="7" fillId="0" borderId="1" xfId="0" applyNumberFormat="1" applyFont="1" applyBorder="1"/>
    <xf numFmtId="0" fontId="7" fillId="0" borderId="1" xfId="0" applyFont="1" applyBorder="1"/>
    <xf numFmtId="164" fontId="7" fillId="0" borderId="3" xfId="0" applyNumberFormat="1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4" fontId="8" fillId="0" borderId="0" xfId="0" applyNumberFormat="1" applyFont="1"/>
    <xf numFmtId="0" fontId="7" fillId="0" borderId="2" xfId="0" applyFont="1" applyBorder="1"/>
    <xf numFmtId="0" fontId="0" fillId="2" borderId="6" xfId="0" applyFill="1" applyBorder="1"/>
    <xf numFmtId="0" fontId="2" fillId="2" borderId="7" xfId="0" applyFont="1" applyFill="1" applyBorder="1"/>
    <xf numFmtId="164" fontId="2" fillId="2" borderId="7" xfId="0" applyNumberFormat="1" applyFont="1" applyFill="1" applyBorder="1"/>
    <xf numFmtId="0" fontId="0" fillId="2" borderId="4" xfId="0" applyFill="1" applyBorder="1"/>
    <xf numFmtId="0" fontId="6" fillId="2" borderId="5" xfId="0" applyFont="1" applyFill="1" applyBorder="1"/>
    <xf numFmtId="0" fontId="0" fillId="2" borderId="5" xfId="0" applyFill="1" applyBorder="1"/>
    <xf numFmtId="164" fontId="0" fillId="2" borderId="5" xfId="0" applyNumberFormat="1" applyFill="1" applyBorder="1"/>
    <xf numFmtId="164" fontId="8" fillId="2" borderId="5" xfId="0" applyNumberFormat="1" applyFont="1" applyFill="1" applyBorder="1"/>
    <xf numFmtId="164" fontId="8" fillId="2" borderId="9" xfId="0" applyNumberFormat="1" applyFont="1" applyFill="1" applyBorder="1"/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4" fontId="2" fillId="2" borderId="7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0" fontId="2" fillId="0" borderId="10" xfId="0" applyFont="1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10" xfId="0" applyBorder="1"/>
    <xf numFmtId="0" fontId="2" fillId="0" borderId="10" xfId="0" applyFont="1" applyBorder="1" applyAlignment="1">
      <alignment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11" xfId="0" applyFont="1" applyBorder="1"/>
    <xf numFmtId="0" fontId="7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3" borderId="2" xfId="0" applyFill="1" applyBorder="1"/>
    <xf numFmtId="0" fontId="2" fillId="3" borderId="1" xfId="0" applyFont="1" applyFill="1" applyBorder="1"/>
    <xf numFmtId="0" fontId="0" fillId="3" borderId="1" xfId="0" applyFill="1" applyBorder="1"/>
    <xf numFmtId="164" fontId="0" fillId="3" borderId="1" xfId="0" applyNumberFormat="1" applyFill="1" applyBorder="1"/>
    <xf numFmtId="164" fontId="2" fillId="3" borderId="1" xfId="0" applyNumberFormat="1" applyFont="1" applyFill="1" applyBorder="1"/>
    <xf numFmtId="164" fontId="2" fillId="3" borderId="3" xfId="0" applyNumberFormat="1" applyFont="1" applyFill="1" applyBorder="1"/>
    <xf numFmtId="0" fontId="10" fillId="3" borderId="2" xfId="0" applyFont="1" applyFill="1" applyBorder="1"/>
    <xf numFmtId="0" fontId="7" fillId="3" borderId="2" xfId="0" applyFont="1" applyFill="1" applyBorder="1"/>
    <xf numFmtId="0" fontId="0" fillId="3" borderId="11" xfId="0" applyFill="1" applyBorder="1"/>
    <xf numFmtId="0" fontId="7" fillId="0" borderId="1" xfId="1" applyBorder="1"/>
    <xf numFmtId="164" fontId="7" fillId="0" borderId="1" xfId="1" applyNumberFormat="1" applyBorder="1"/>
    <xf numFmtId="164" fontId="7" fillId="0" borderId="3" xfId="1" applyNumberFormat="1" applyBorder="1"/>
    <xf numFmtId="164" fontId="7" fillId="0" borderId="10" xfId="1" applyNumberFormat="1" applyBorder="1"/>
    <xf numFmtId="164" fontId="7" fillId="0" borderId="12" xfId="1" applyNumberFormat="1" applyBorder="1"/>
    <xf numFmtId="0" fontId="2" fillId="0" borderId="1" xfId="1" applyFont="1" applyBorder="1"/>
    <xf numFmtId="0" fontId="2" fillId="3" borderId="1" xfId="1" applyFont="1" applyFill="1" applyBorder="1"/>
    <xf numFmtId="0" fontId="7" fillId="3" borderId="1" xfId="1" applyFill="1" applyBorder="1"/>
    <xf numFmtId="164" fontId="7" fillId="3" borderId="1" xfId="1" applyNumberFormat="1" applyFill="1" applyBorder="1"/>
    <xf numFmtId="164" fontId="2" fillId="3" borderId="1" xfId="1" applyNumberFormat="1" applyFont="1" applyFill="1" applyBorder="1"/>
    <xf numFmtId="164" fontId="2" fillId="3" borderId="3" xfId="1" applyNumberFormat="1" applyFont="1" applyFill="1" applyBorder="1"/>
    <xf numFmtId="0" fontId="7" fillId="0" borderId="1" xfId="1" applyBorder="1" applyAlignment="1">
      <alignment wrapText="1"/>
    </xf>
    <xf numFmtId="0" fontId="7" fillId="0" borderId="0" xfId="0" applyFont="1"/>
    <xf numFmtId="0" fontId="11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4"/>
  <sheetViews>
    <sheetView tabSelected="1" workbookViewId="0">
      <selection activeCell="M19" sqref="M19"/>
    </sheetView>
  </sheetViews>
  <sheetFormatPr defaultRowHeight="12.75" x14ac:dyDescent="0.2"/>
  <cols>
    <col min="1" max="1" width="5.5703125" customWidth="1"/>
    <col min="2" max="2" width="60.28515625" customWidth="1"/>
    <col min="3" max="3" width="7.7109375" customWidth="1"/>
    <col min="4" max="4" width="7" customWidth="1"/>
    <col min="5" max="5" width="11.5703125" style="3" customWidth="1"/>
    <col min="6" max="6" width="15.7109375" style="3" customWidth="1"/>
    <col min="7" max="7" width="14.7109375" style="3" customWidth="1"/>
    <col min="8" max="8" width="20.7109375" style="3" customWidth="1"/>
    <col min="10" max="11" width="9.42578125" bestFit="1" customWidth="1"/>
  </cols>
  <sheetData>
    <row r="1" spans="1:11" ht="26.25" customHeight="1" x14ac:dyDescent="0.2">
      <c r="A1" s="37" t="s">
        <v>37</v>
      </c>
      <c r="B1" s="37"/>
      <c r="C1" s="37"/>
      <c r="D1" s="37"/>
      <c r="E1" s="37"/>
      <c r="F1" s="37"/>
      <c r="G1" s="37"/>
      <c r="H1" s="37"/>
      <c r="I1" s="1"/>
      <c r="J1" s="1"/>
      <c r="K1" s="1"/>
    </row>
    <row r="2" spans="1:11" ht="12.75" hidden="1" customHeight="1" x14ac:dyDescent="0.2">
      <c r="A2" s="37"/>
      <c r="B2" s="37"/>
      <c r="C2" s="37"/>
      <c r="D2" s="37"/>
      <c r="E2" s="37"/>
      <c r="F2" s="37"/>
      <c r="G2" s="37"/>
      <c r="H2" s="37"/>
      <c r="I2" s="1"/>
      <c r="J2" s="1"/>
      <c r="K2" s="1"/>
    </row>
    <row r="3" spans="1:11" ht="12.75" customHeight="1" x14ac:dyDescent="0.2">
      <c r="A3" s="65" t="s">
        <v>18</v>
      </c>
      <c r="B3" s="65"/>
      <c r="C3" s="65"/>
      <c r="D3" s="65"/>
      <c r="E3" s="65"/>
      <c r="F3" s="65"/>
      <c r="G3" s="65"/>
      <c r="H3" s="65"/>
      <c r="I3" s="1"/>
      <c r="J3" s="1"/>
      <c r="K3" s="1"/>
    </row>
    <row r="4" spans="1:11" x14ac:dyDescent="0.2">
      <c r="A4" s="65"/>
      <c r="B4" s="65"/>
      <c r="C4" s="65"/>
      <c r="D4" s="65"/>
      <c r="E4" s="65"/>
      <c r="F4" s="65"/>
      <c r="G4" s="65"/>
      <c r="H4" s="65"/>
      <c r="I4" s="1"/>
      <c r="J4" s="1"/>
      <c r="K4" s="1"/>
    </row>
    <row r="5" spans="1:11" x14ac:dyDescent="0.2">
      <c r="A5" s="14"/>
      <c r="B5" s="14"/>
      <c r="C5" s="14"/>
      <c r="D5" s="14"/>
      <c r="E5" s="14"/>
      <c r="F5" s="14"/>
      <c r="G5" s="14"/>
      <c r="H5" s="14"/>
      <c r="I5" s="1"/>
      <c r="J5" s="1"/>
      <c r="K5" s="1"/>
    </row>
    <row r="6" spans="1:11" ht="12.75" customHeight="1" x14ac:dyDescent="0.2">
      <c r="A6" s="66" t="s">
        <v>116</v>
      </c>
      <c r="B6" s="66"/>
      <c r="C6" s="66"/>
      <c r="D6" s="66"/>
      <c r="E6" s="66"/>
      <c r="F6" s="66"/>
      <c r="G6" s="66"/>
      <c r="H6" s="66"/>
      <c r="I6" s="1"/>
      <c r="J6" s="1"/>
      <c r="K6" s="1"/>
    </row>
    <row r="7" spans="1:11" ht="13.5" thickBot="1" x14ac:dyDescent="0.25">
      <c r="A7" s="66"/>
      <c r="B7" s="66"/>
      <c r="C7" s="66"/>
      <c r="D7" s="66"/>
      <c r="E7" s="66"/>
      <c r="F7" s="66"/>
      <c r="G7" s="66"/>
      <c r="H7" s="66"/>
      <c r="I7" s="1"/>
      <c r="J7" s="1"/>
      <c r="K7" s="1"/>
    </row>
    <row r="8" spans="1:11" ht="21" customHeight="1" x14ac:dyDescent="0.2">
      <c r="A8" s="18"/>
      <c r="B8" s="19" t="s">
        <v>1</v>
      </c>
      <c r="C8" s="19" t="s">
        <v>2</v>
      </c>
      <c r="D8" s="19" t="s">
        <v>3</v>
      </c>
      <c r="E8" s="20" t="s">
        <v>14</v>
      </c>
      <c r="F8" s="30" t="s">
        <v>4</v>
      </c>
      <c r="G8" s="30" t="s">
        <v>20</v>
      </c>
      <c r="H8" s="31" t="s">
        <v>21</v>
      </c>
      <c r="K8" s="38"/>
    </row>
    <row r="9" spans="1:11" ht="28.5" customHeight="1" x14ac:dyDescent="0.2">
      <c r="A9" s="8" t="s">
        <v>0</v>
      </c>
      <c r="B9" s="36" t="s">
        <v>103</v>
      </c>
      <c r="C9" s="4"/>
      <c r="D9" s="4"/>
      <c r="E9" s="7"/>
      <c r="F9" s="7"/>
      <c r="G9" s="7"/>
      <c r="H9" s="9"/>
    </row>
    <row r="10" spans="1:11" x14ac:dyDescent="0.2">
      <c r="A10" s="17" t="s">
        <v>22</v>
      </c>
      <c r="B10" s="4" t="s">
        <v>38</v>
      </c>
      <c r="C10" s="4" t="s">
        <v>5</v>
      </c>
      <c r="D10" s="4">
        <v>1</v>
      </c>
      <c r="E10" s="7">
        <v>0</v>
      </c>
      <c r="F10" s="7">
        <f>D10*E10</f>
        <v>0</v>
      </c>
      <c r="G10" s="7">
        <f>H10-F10</f>
        <v>0</v>
      </c>
      <c r="H10" s="9">
        <f>F10*1.21</f>
        <v>0</v>
      </c>
    </row>
    <row r="11" spans="1:11" x14ac:dyDescent="0.2">
      <c r="A11" s="17" t="s">
        <v>23</v>
      </c>
      <c r="B11" s="4" t="s">
        <v>39</v>
      </c>
      <c r="C11" s="4" t="s">
        <v>5</v>
      </c>
      <c r="D11" s="4">
        <v>1</v>
      </c>
      <c r="E11" s="7">
        <v>0</v>
      </c>
      <c r="F11" s="7">
        <f t="shared" ref="F11:F23" si="0">D11*E11</f>
        <v>0</v>
      </c>
      <c r="G11" s="7">
        <f t="shared" ref="G11:G23" si="1">H11-F11</f>
        <v>0</v>
      </c>
      <c r="H11" s="9">
        <f t="shared" ref="H11:H23" si="2">F11*1.21</f>
        <v>0</v>
      </c>
    </row>
    <row r="12" spans="1:11" x14ac:dyDescent="0.2">
      <c r="A12" s="17" t="s">
        <v>24</v>
      </c>
      <c r="B12" s="4" t="s">
        <v>40</v>
      </c>
      <c r="C12" s="4" t="s">
        <v>5</v>
      </c>
      <c r="D12" s="4">
        <v>1</v>
      </c>
      <c r="E12" s="7">
        <v>0</v>
      </c>
      <c r="F12" s="7">
        <f t="shared" si="0"/>
        <v>0</v>
      </c>
      <c r="G12" s="7">
        <f t="shared" si="1"/>
        <v>0</v>
      </c>
      <c r="H12" s="9">
        <f t="shared" si="2"/>
        <v>0</v>
      </c>
    </row>
    <row r="13" spans="1:11" x14ac:dyDescent="0.2">
      <c r="A13" s="17" t="s">
        <v>25</v>
      </c>
      <c r="B13" s="4" t="s">
        <v>10</v>
      </c>
      <c r="C13" s="4" t="s">
        <v>5</v>
      </c>
      <c r="D13" s="4">
        <v>1</v>
      </c>
      <c r="E13" s="7">
        <v>0</v>
      </c>
      <c r="F13" s="7">
        <f t="shared" si="0"/>
        <v>0</v>
      </c>
      <c r="G13" s="7">
        <f t="shared" si="1"/>
        <v>0</v>
      </c>
      <c r="H13" s="9">
        <f t="shared" si="2"/>
        <v>0</v>
      </c>
    </row>
    <row r="14" spans="1:11" x14ac:dyDescent="0.2">
      <c r="A14" s="17" t="s">
        <v>36</v>
      </c>
      <c r="B14" s="4" t="s">
        <v>41</v>
      </c>
      <c r="C14" s="4" t="s">
        <v>5</v>
      </c>
      <c r="D14" s="4">
        <v>1</v>
      </c>
      <c r="E14" s="7">
        <v>0</v>
      </c>
      <c r="F14" s="7">
        <f t="shared" si="0"/>
        <v>0</v>
      </c>
      <c r="G14" s="7">
        <f t="shared" si="1"/>
        <v>0</v>
      </c>
      <c r="H14" s="9">
        <f t="shared" si="2"/>
        <v>0</v>
      </c>
    </row>
    <row r="15" spans="1:11" x14ac:dyDescent="0.2">
      <c r="A15" s="17" t="s">
        <v>26</v>
      </c>
      <c r="B15" s="4" t="s">
        <v>42</v>
      </c>
      <c r="C15" s="4" t="s">
        <v>5</v>
      </c>
      <c r="D15" s="4">
        <v>1</v>
      </c>
      <c r="E15" s="7">
        <v>0</v>
      </c>
      <c r="F15" s="7">
        <f t="shared" si="0"/>
        <v>0</v>
      </c>
      <c r="G15" s="7">
        <f t="shared" si="1"/>
        <v>0</v>
      </c>
      <c r="H15" s="9">
        <f t="shared" si="2"/>
        <v>0</v>
      </c>
    </row>
    <row r="16" spans="1:11" x14ac:dyDescent="0.2">
      <c r="A16" s="17" t="s">
        <v>27</v>
      </c>
      <c r="B16" s="4" t="s">
        <v>43</v>
      </c>
      <c r="C16" s="4" t="s">
        <v>5</v>
      </c>
      <c r="D16" s="4">
        <v>1</v>
      </c>
      <c r="E16" s="7">
        <v>0</v>
      </c>
      <c r="F16" s="7">
        <f t="shared" si="0"/>
        <v>0</v>
      </c>
      <c r="G16" s="7">
        <f t="shared" si="1"/>
        <v>0</v>
      </c>
      <c r="H16" s="9">
        <f t="shared" si="2"/>
        <v>0</v>
      </c>
    </row>
    <row r="17" spans="1:8" x14ac:dyDescent="0.2">
      <c r="A17" s="17" t="s">
        <v>65</v>
      </c>
      <c r="B17" s="4" t="s">
        <v>64</v>
      </c>
      <c r="C17" s="4" t="s">
        <v>5</v>
      </c>
      <c r="D17" s="4">
        <v>1</v>
      </c>
      <c r="E17" s="7">
        <v>0</v>
      </c>
      <c r="F17" s="7">
        <f t="shared" ref="F17" si="3">D17*E17</f>
        <v>0</v>
      </c>
      <c r="G17" s="7">
        <f t="shared" ref="G17" si="4">H17-F17</f>
        <v>0</v>
      </c>
      <c r="H17" s="9">
        <f t="shared" ref="H17" si="5">F17*1.21</f>
        <v>0</v>
      </c>
    </row>
    <row r="18" spans="1:8" x14ac:dyDescent="0.2">
      <c r="A18" s="17" t="s">
        <v>66</v>
      </c>
      <c r="B18" s="12" t="s">
        <v>101</v>
      </c>
      <c r="C18" s="4" t="s">
        <v>5</v>
      </c>
      <c r="D18" s="4">
        <v>1</v>
      </c>
      <c r="E18" s="7">
        <v>0</v>
      </c>
      <c r="F18" s="7">
        <f>D18*E18</f>
        <v>0</v>
      </c>
      <c r="G18" s="7">
        <f>H18-F18</f>
        <v>0</v>
      </c>
      <c r="H18" s="9">
        <f>F18*1.21</f>
        <v>0</v>
      </c>
    </row>
    <row r="19" spans="1:8" x14ac:dyDescent="0.2">
      <c r="A19" s="17" t="s">
        <v>67</v>
      </c>
      <c r="B19" s="4" t="s">
        <v>44</v>
      </c>
      <c r="C19" s="12" t="s">
        <v>5</v>
      </c>
      <c r="D19" s="4">
        <v>1</v>
      </c>
      <c r="E19" s="7">
        <v>0</v>
      </c>
      <c r="F19" s="7">
        <f t="shared" si="0"/>
        <v>0</v>
      </c>
      <c r="G19" s="7">
        <f t="shared" si="1"/>
        <v>0</v>
      </c>
      <c r="H19" s="9">
        <f t="shared" si="2"/>
        <v>0</v>
      </c>
    </row>
    <row r="20" spans="1:8" x14ac:dyDescent="0.2">
      <c r="A20" s="17" t="s">
        <v>68</v>
      </c>
      <c r="B20" s="12" t="s">
        <v>45</v>
      </c>
      <c r="C20" s="12" t="s">
        <v>5</v>
      </c>
      <c r="D20" s="4">
        <v>1</v>
      </c>
      <c r="E20" s="7">
        <v>0</v>
      </c>
      <c r="F20" s="7">
        <f t="shared" si="0"/>
        <v>0</v>
      </c>
      <c r="G20" s="7">
        <f t="shared" si="1"/>
        <v>0</v>
      </c>
      <c r="H20" s="9">
        <f t="shared" si="2"/>
        <v>0</v>
      </c>
    </row>
    <row r="21" spans="1:8" x14ac:dyDescent="0.2">
      <c r="A21" s="17" t="s">
        <v>69</v>
      </c>
      <c r="B21" s="12" t="s">
        <v>54</v>
      </c>
      <c r="C21" s="12" t="s">
        <v>5</v>
      </c>
      <c r="D21" s="4">
        <v>1</v>
      </c>
      <c r="E21" s="7">
        <v>0</v>
      </c>
      <c r="F21" s="7">
        <f>D21*E21</f>
        <v>0</v>
      </c>
      <c r="G21" s="7">
        <f>H21-F21</f>
        <v>0</v>
      </c>
      <c r="H21" s="9">
        <f>F21*1.21</f>
        <v>0</v>
      </c>
    </row>
    <row r="22" spans="1:8" x14ac:dyDescent="0.2">
      <c r="A22" s="17" t="s">
        <v>78</v>
      </c>
      <c r="B22" s="63" t="s">
        <v>102</v>
      </c>
      <c r="C22" s="12" t="s">
        <v>5</v>
      </c>
      <c r="D22" s="4">
        <v>1</v>
      </c>
      <c r="E22" s="7">
        <v>0</v>
      </c>
      <c r="F22" s="7">
        <f>D22*E22</f>
        <v>0</v>
      </c>
      <c r="G22" s="7">
        <f>H22-F22</f>
        <v>0</v>
      </c>
      <c r="H22" s="9">
        <f>F22*1.21</f>
        <v>0</v>
      </c>
    </row>
    <row r="23" spans="1:8" x14ac:dyDescent="0.2">
      <c r="A23" s="17" t="s">
        <v>82</v>
      </c>
      <c r="B23" s="12" t="s">
        <v>46</v>
      </c>
      <c r="C23" s="12" t="s">
        <v>5</v>
      </c>
      <c r="D23" s="4">
        <v>1</v>
      </c>
      <c r="E23" s="7">
        <v>0</v>
      </c>
      <c r="F23" s="7">
        <f t="shared" si="0"/>
        <v>0</v>
      </c>
      <c r="G23" s="7">
        <f t="shared" si="1"/>
        <v>0</v>
      </c>
      <c r="H23" s="9">
        <f t="shared" si="2"/>
        <v>0</v>
      </c>
    </row>
    <row r="24" spans="1:8" x14ac:dyDescent="0.2">
      <c r="A24" s="42" t="s">
        <v>6</v>
      </c>
      <c r="B24" s="43" t="s">
        <v>7</v>
      </c>
      <c r="C24" s="44"/>
      <c r="D24" s="44"/>
      <c r="E24" s="45"/>
      <c r="F24" s="46">
        <f>SUM(F10:F23)</f>
        <v>0</v>
      </c>
      <c r="G24" s="46">
        <f>SUM(G10:G23)</f>
        <v>0</v>
      </c>
      <c r="H24" s="47">
        <f>SUM(H10:H23)</f>
        <v>0</v>
      </c>
    </row>
    <row r="25" spans="1:8" x14ac:dyDescent="0.2">
      <c r="A25" s="8" t="s">
        <v>8</v>
      </c>
      <c r="B25" s="5" t="s">
        <v>59</v>
      </c>
      <c r="C25" s="4"/>
      <c r="D25" s="4"/>
      <c r="E25" s="7"/>
      <c r="F25" s="7"/>
      <c r="G25" s="7"/>
      <c r="H25" s="9"/>
    </row>
    <row r="26" spans="1:8" x14ac:dyDescent="0.2">
      <c r="A26" s="17" t="s">
        <v>117</v>
      </c>
      <c r="B26" s="12" t="s">
        <v>104</v>
      </c>
      <c r="C26" s="4" t="s">
        <v>5</v>
      </c>
      <c r="D26" s="4">
        <v>18</v>
      </c>
      <c r="E26" s="7">
        <v>0</v>
      </c>
      <c r="F26" s="7">
        <f>D26*E26</f>
        <v>0</v>
      </c>
      <c r="G26" s="7">
        <f>H26-F26</f>
        <v>0</v>
      </c>
      <c r="H26" s="9">
        <f>F26*1.21</f>
        <v>0</v>
      </c>
    </row>
    <row r="27" spans="1:8" x14ac:dyDescent="0.2">
      <c r="A27" s="17" t="s">
        <v>60</v>
      </c>
      <c r="B27" s="12" t="s">
        <v>47</v>
      </c>
      <c r="C27" s="12" t="s">
        <v>5</v>
      </c>
      <c r="D27" s="4">
        <v>42</v>
      </c>
      <c r="E27" s="7">
        <v>0</v>
      </c>
      <c r="F27" s="7">
        <f t="shared" ref="F27:F30" si="6">D27*E27</f>
        <v>0</v>
      </c>
      <c r="G27" s="7">
        <f t="shared" ref="G27" si="7">H27-F27</f>
        <v>0</v>
      </c>
      <c r="H27" s="9">
        <f t="shared" ref="H27" si="8">F27*1.21</f>
        <v>0</v>
      </c>
    </row>
    <row r="28" spans="1:8" x14ac:dyDescent="0.2">
      <c r="A28" s="17" t="s">
        <v>61</v>
      </c>
      <c r="B28" s="12" t="s">
        <v>55</v>
      </c>
      <c r="C28" s="4" t="s">
        <v>5</v>
      </c>
      <c r="D28" s="4">
        <v>18</v>
      </c>
      <c r="E28" s="7">
        <v>0</v>
      </c>
      <c r="F28" s="7">
        <f t="shared" si="6"/>
        <v>0</v>
      </c>
      <c r="G28" s="7">
        <f>H28-F28</f>
        <v>0</v>
      </c>
      <c r="H28" s="9">
        <f>F28*1.21</f>
        <v>0</v>
      </c>
    </row>
    <row r="29" spans="1:8" x14ac:dyDescent="0.2">
      <c r="A29" s="17" t="s">
        <v>62</v>
      </c>
      <c r="B29" s="12" t="s">
        <v>56</v>
      </c>
      <c r="C29" s="4" t="s">
        <v>5</v>
      </c>
      <c r="D29" s="4">
        <v>18</v>
      </c>
      <c r="E29" s="7">
        <v>0</v>
      </c>
      <c r="F29" s="7">
        <f t="shared" si="6"/>
        <v>0</v>
      </c>
      <c r="G29" s="7">
        <f>H29-F29</f>
        <v>0</v>
      </c>
      <c r="H29" s="9">
        <f>F29*1.21</f>
        <v>0</v>
      </c>
    </row>
    <row r="30" spans="1:8" x14ac:dyDescent="0.2">
      <c r="A30" s="17" t="s">
        <v>63</v>
      </c>
      <c r="B30" s="12" t="s">
        <v>48</v>
      </c>
      <c r="C30" s="4" t="s">
        <v>5</v>
      </c>
      <c r="D30" s="4">
        <v>18</v>
      </c>
      <c r="E30" s="7">
        <v>0</v>
      </c>
      <c r="F30" s="7">
        <f t="shared" si="6"/>
        <v>0</v>
      </c>
      <c r="G30" s="7">
        <f>H30-F30</f>
        <v>0</v>
      </c>
      <c r="H30" s="9">
        <f>F30*1.21</f>
        <v>0</v>
      </c>
    </row>
    <row r="31" spans="1:8" x14ac:dyDescent="0.2">
      <c r="A31" s="42"/>
      <c r="B31" s="43" t="s">
        <v>9</v>
      </c>
      <c r="C31" s="44"/>
      <c r="D31" s="44"/>
      <c r="E31" s="45"/>
      <c r="F31" s="46">
        <f>SUM(F26:F30)</f>
        <v>0</v>
      </c>
      <c r="G31" s="46">
        <f>SUM(G26:G30)</f>
        <v>0</v>
      </c>
      <c r="H31" s="47">
        <f>SUM(H26:H30)</f>
        <v>0</v>
      </c>
    </row>
    <row r="32" spans="1:8" hidden="1" x14ac:dyDescent="0.2">
      <c r="A32" s="8" t="s">
        <v>11</v>
      </c>
      <c r="B32" s="56" t="s">
        <v>79</v>
      </c>
      <c r="C32" s="51"/>
      <c r="D32" s="51"/>
      <c r="E32" s="52"/>
      <c r="F32" s="52"/>
      <c r="G32" s="54"/>
      <c r="H32" s="55"/>
    </row>
    <row r="33" spans="1:11" ht="25.5" hidden="1" x14ac:dyDescent="0.2">
      <c r="A33" s="17" t="s">
        <v>28</v>
      </c>
      <c r="B33" s="62" t="s">
        <v>110</v>
      </c>
      <c r="C33" s="51" t="s">
        <v>93</v>
      </c>
      <c r="D33" s="51">
        <v>0</v>
      </c>
      <c r="E33" s="52">
        <v>4500</v>
      </c>
      <c r="F33" s="52">
        <f>D33*E33</f>
        <v>0</v>
      </c>
      <c r="G33" s="52">
        <f>H33-F33</f>
        <v>0</v>
      </c>
      <c r="H33" s="53">
        <f>F33*1.21</f>
        <v>0</v>
      </c>
    </row>
    <row r="34" spans="1:11" ht="25.5" hidden="1" x14ac:dyDescent="0.2">
      <c r="A34" s="17" t="s">
        <v>96</v>
      </c>
      <c r="B34" s="62" t="s">
        <v>94</v>
      </c>
      <c r="C34" s="51" t="s">
        <v>93</v>
      </c>
      <c r="D34" s="51">
        <v>0</v>
      </c>
      <c r="E34" s="52">
        <v>1000</v>
      </c>
      <c r="F34" s="52">
        <f t="shared" ref="F34:F35" si="9">D34*E34</f>
        <v>0</v>
      </c>
      <c r="G34" s="52">
        <f t="shared" ref="G34:G35" si="10">H34-F34</f>
        <v>0</v>
      </c>
      <c r="H34" s="53">
        <f t="shared" ref="H34:H35" si="11">F34*1.21</f>
        <v>0</v>
      </c>
    </row>
    <row r="35" spans="1:11" ht="25.5" hidden="1" x14ac:dyDescent="0.2">
      <c r="A35" s="17" t="s">
        <v>97</v>
      </c>
      <c r="B35" s="62" t="s">
        <v>95</v>
      </c>
      <c r="C35" s="51" t="s">
        <v>93</v>
      </c>
      <c r="D35" s="51">
        <v>0</v>
      </c>
      <c r="E35" s="52">
        <v>1000</v>
      </c>
      <c r="F35" s="52">
        <f t="shared" si="9"/>
        <v>0</v>
      </c>
      <c r="G35" s="52">
        <f t="shared" si="10"/>
        <v>0</v>
      </c>
      <c r="H35" s="53">
        <f t="shared" si="11"/>
        <v>0</v>
      </c>
    </row>
    <row r="36" spans="1:11" hidden="1" x14ac:dyDescent="0.2">
      <c r="A36" s="50"/>
      <c r="B36" s="57" t="s">
        <v>9</v>
      </c>
      <c r="C36" s="58"/>
      <c r="D36" s="58">
        <v>0</v>
      </c>
      <c r="E36" s="59"/>
      <c r="F36" s="60">
        <f>F35+F34+F33</f>
        <v>0</v>
      </c>
      <c r="G36" s="60">
        <f>G35+G34+G33</f>
        <v>0</v>
      </c>
      <c r="H36" s="61">
        <f>H35+H34+H33</f>
        <v>0</v>
      </c>
    </row>
    <row r="37" spans="1:11" hidden="1" x14ac:dyDescent="0.2">
      <c r="A37" s="39" t="s">
        <v>12</v>
      </c>
      <c r="B37" s="32" t="s">
        <v>70</v>
      </c>
      <c r="C37" s="35"/>
      <c r="D37" s="35"/>
      <c r="E37" s="33"/>
      <c r="F37" s="33"/>
      <c r="G37" s="33"/>
      <c r="H37" s="34"/>
    </row>
    <row r="38" spans="1:11" ht="12.75" hidden="1" customHeight="1" x14ac:dyDescent="0.2">
      <c r="A38" s="17" t="s">
        <v>29</v>
      </c>
      <c r="B38" s="64" t="s">
        <v>115</v>
      </c>
      <c r="C38" s="12" t="s">
        <v>5</v>
      </c>
      <c r="D38" s="4">
        <v>0</v>
      </c>
      <c r="E38" s="7">
        <v>20000</v>
      </c>
      <c r="F38" s="7">
        <f t="shared" ref="F38" si="12">D38*E38</f>
        <v>0</v>
      </c>
      <c r="G38" s="7">
        <f t="shared" ref="G38" si="13">H38-F38</f>
        <v>0</v>
      </c>
      <c r="H38" s="9">
        <f>F38*1.21</f>
        <v>0</v>
      </c>
    </row>
    <row r="39" spans="1:11" hidden="1" x14ac:dyDescent="0.2">
      <c r="A39" s="17" t="s">
        <v>32</v>
      </c>
      <c r="B39" s="40" t="s">
        <v>49</v>
      </c>
      <c r="C39" s="4" t="s">
        <v>5</v>
      </c>
      <c r="D39" s="4">
        <v>0</v>
      </c>
      <c r="E39" s="7">
        <v>25000</v>
      </c>
      <c r="F39" s="7">
        <f t="shared" ref="F39:F45" si="14">D39*E39</f>
        <v>0</v>
      </c>
      <c r="G39" s="7">
        <f t="shared" ref="G39:G45" si="15">H39-F39</f>
        <v>0</v>
      </c>
      <c r="H39" s="9">
        <f>F39*1.21</f>
        <v>0</v>
      </c>
    </row>
    <row r="40" spans="1:11" hidden="1" x14ac:dyDescent="0.2">
      <c r="A40" s="17" t="s">
        <v>83</v>
      </c>
      <c r="B40" s="40" t="s">
        <v>111</v>
      </c>
      <c r="C40" s="4" t="s">
        <v>5</v>
      </c>
      <c r="D40" s="4">
        <v>0</v>
      </c>
      <c r="E40" s="7">
        <v>24000</v>
      </c>
      <c r="F40" s="7">
        <f t="shared" ref="F40" si="16">D40*E40</f>
        <v>0</v>
      </c>
      <c r="G40" s="7">
        <f t="shared" ref="G40" si="17">H40-F40</f>
        <v>0</v>
      </c>
      <c r="H40" s="9">
        <f>F40*1.21</f>
        <v>0</v>
      </c>
    </row>
    <row r="41" spans="1:11" hidden="1" x14ac:dyDescent="0.2">
      <c r="A41" s="17" t="s">
        <v>106</v>
      </c>
      <c r="B41" s="12" t="s">
        <v>50</v>
      </c>
      <c r="C41" s="4" t="s">
        <v>5</v>
      </c>
      <c r="D41" s="4">
        <v>0</v>
      </c>
      <c r="E41" s="7">
        <v>30000</v>
      </c>
      <c r="F41" s="7">
        <f t="shared" si="14"/>
        <v>0</v>
      </c>
      <c r="G41" s="7">
        <f t="shared" si="15"/>
        <v>0</v>
      </c>
      <c r="H41" s="9">
        <f t="shared" ref="H41:H45" si="18">F41*1.21</f>
        <v>0</v>
      </c>
    </row>
    <row r="42" spans="1:11" hidden="1" x14ac:dyDescent="0.2">
      <c r="A42" s="17" t="s">
        <v>107</v>
      </c>
      <c r="B42" s="12" t="s">
        <v>51</v>
      </c>
      <c r="C42" s="4" t="s">
        <v>5</v>
      </c>
      <c r="D42" s="4">
        <v>0</v>
      </c>
      <c r="E42" s="7">
        <v>2500</v>
      </c>
      <c r="F42" s="7">
        <f t="shared" si="14"/>
        <v>0</v>
      </c>
      <c r="G42" s="7">
        <f t="shared" si="15"/>
        <v>0</v>
      </c>
      <c r="H42" s="9">
        <f t="shared" si="18"/>
        <v>0</v>
      </c>
    </row>
    <row r="43" spans="1:11" hidden="1" x14ac:dyDescent="0.2">
      <c r="A43" s="17" t="s">
        <v>108</v>
      </c>
      <c r="B43" s="12" t="s">
        <v>114</v>
      </c>
      <c r="C43" s="4" t="s">
        <v>5</v>
      </c>
      <c r="D43" s="4">
        <v>0</v>
      </c>
      <c r="E43" s="7">
        <v>4000</v>
      </c>
      <c r="F43" s="7">
        <f t="shared" ref="F43" si="19">D43*E43</f>
        <v>0</v>
      </c>
      <c r="G43" s="7">
        <f t="shared" ref="G43" si="20">H43-F43</f>
        <v>0</v>
      </c>
      <c r="H43" s="9">
        <f t="shared" ref="H43" si="21">F43*1.21</f>
        <v>0</v>
      </c>
    </row>
    <row r="44" spans="1:11" hidden="1" x14ac:dyDescent="0.2">
      <c r="A44" s="17" t="s">
        <v>109</v>
      </c>
      <c r="B44" s="12" t="s">
        <v>57</v>
      </c>
      <c r="C44" s="4" t="s">
        <v>5</v>
      </c>
      <c r="D44" s="4">
        <v>0</v>
      </c>
      <c r="E44" s="7">
        <v>2000</v>
      </c>
      <c r="F44" s="7">
        <f t="shared" ref="F44" si="22">D44*E44</f>
        <v>0</v>
      </c>
      <c r="G44" s="7">
        <f t="shared" ref="G44" si="23">H44-F44</f>
        <v>0</v>
      </c>
      <c r="H44" s="9">
        <f t="shared" ref="H44" si="24">F44*1.21</f>
        <v>0</v>
      </c>
      <c r="K44" s="64"/>
    </row>
    <row r="45" spans="1:11" hidden="1" x14ac:dyDescent="0.2">
      <c r="A45" s="17" t="s">
        <v>112</v>
      </c>
      <c r="B45" s="12" t="s">
        <v>73</v>
      </c>
      <c r="C45" s="4" t="s">
        <v>5</v>
      </c>
      <c r="D45" s="4">
        <v>0</v>
      </c>
      <c r="E45" s="7">
        <v>2000</v>
      </c>
      <c r="F45" s="7">
        <f t="shared" si="14"/>
        <v>0</v>
      </c>
      <c r="G45" s="7">
        <f t="shared" si="15"/>
        <v>0</v>
      </c>
      <c r="H45" s="9">
        <f t="shared" si="18"/>
        <v>0</v>
      </c>
    </row>
    <row r="46" spans="1:11" hidden="1" x14ac:dyDescent="0.2">
      <c r="A46" s="17" t="s">
        <v>113</v>
      </c>
      <c r="B46" s="12" t="s">
        <v>80</v>
      </c>
      <c r="C46" s="4" t="s">
        <v>5</v>
      </c>
      <c r="D46" s="4">
        <v>0</v>
      </c>
      <c r="E46" s="7">
        <v>10000</v>
      </c>
      <c r="F46" s="7">
        <f t="shared" ref="F46" si="25">D46*E46</f>
        <v>0</v>
      </c>
      <c r="G46" s="7">
        <f t="shared" ref="G46" si="26">H46-F46</f>
        <v>0</v>
      </c>
      <c r="H46" s="9">
        <f t="shared" ref="H46" si="27">F46*1.21</f>
        <v>0</v>
      </c>
    </row>
    <row r="47" spans="1:11" hidden="1" x14ac:dyDescent="0.2">
      <c r="A47" s="49"/>
      <c r="B47" s="43" t="s">
        <v>7</v>
      </c>
      <c r="C47" s="44"/>
      <c r="D47" s="44"/>
      <c r="E47" s="45"/>
      <c r="F47" s="46">
        <f>SUM(F38:F46)</f>
        <v>0</v>
      </c>
      <c r="G47" s="46">
        <f>SUM(G38:G46)</f>
        <v>0</v>
      </c>
      <c r="H47" s="47">
        <f>SUM(H38:H46)</f>
        <v>0</v>
      </c>
    </row>
    <row r="48" spans="1:11" hidden="1" x14ac:dyDescent="0.2">
      <c r="A48" s="8" t="s">
        <v>13</v>
      </c>
      <c r="B48" s="32" t="s">
        <v>71</v>
      </c>
      <c r="C48" s="35"/>
      <c r="D48" s="35"/>
      <c r="E48" s="33"/>
      <c r="F48" s="33"/>
      <c r="G48" s="33"/>
      <c r="H48" s="34"/>
    </row>
    <row r="49" spans="1:8" hidden="1" x14ac:dyDescent="0.2">
      <c r="A49" s="17" t="s">
        <v>30</v>
      </c>
      <c r="B49" s="12" t="s">
        <v>76</v>
      </c>
      <c r="C49" s="12" t="s">
        <v>5</v>
      </c>
      <c r="D49" s="4">
        <v>0</v>
      </c>
      <c r="E49" s="7">
        <v>17500</v>
      </c>
      <c r="F49" s="7">
        <f t="shared" ref="F49" si="28">D49*E49</f>
        <v>0</v>
      </c>
      <c r="G49" s="7">
        <f t="shared" ref="G49" si="29">H49-F49</f>
        <v>0</v>
      </c>
      <c r="H49" s="9">
        <f>F49*1.21</f>
        <v>0</v>
      </c>
    </row>
    <row r="50" spans="1:8" hidden="1" x14ac:dyDescent="0.2">
      <c r="A50" s="17" t="s">
        <v>31</v>
      </c>
      <c r="B50" s="12" t="s">
        <v>50</v>
      </c>
      <c r="C50" s="12" t="s">
        <v>5</v>
      </c>
      <c r="D50" s="4">
        <v>0</v>
      </c>
      <c r="E50" s="7">
        <v>22500</v>
      </c>
      <c r="F50" s="7">
        <f t="shared" ref="F50:F54" si="30">D50*E50</f>
        <v>0</v>
      </c>
      <c r="G50" s="7">
        <f t="shared" ref="G50:G54" si="31">H50-F50</f>
        <v>0</v>
      </c>
      <c r="H50" s="9">
        <f t="shared" ref="H50:H54" si="32">F50*1.21</f>
        <v>0</v>
      </c>
    </row>
    <row r="51" spans="1:8" hidden="1" x14ac:dyDescent="0.2">
      <c r="A51" s="17" t="s">
        <v>33</v>
      </c>
      <c r="B51" s="12" t="s">
        <v>51</v>
      </c>
      <c r="C51" s="12" t="s">
        <v>5</v>
      </c>
      <c r="D51" s="4">
        <v>0</v>
      </c>
      <c r="E51" s="7">
        <v>2500</v>
      </c>
      <c r="F51" s="7">
        <f t="shared" si="30"/>
        <v>0</v>
      </c>
      <c r="G51" s="7">
        <f t="shared" si="31"/>
        <v>0</v>
      </c>
      <c r="H51" s="9">
        <f t="shared" si="32"/>
        <v>0</v>
      </c>
    </row>
    <row r="52" spans="1:8" hidden="1" x14ac:dyDescent="0.2">
      <c r="A52" s="17" t="s">
        <v>34</v>
      </c>
      <c r="B52" s="12" t="s">
        <v>72</v>
      </c>
      <c r="C52" s="12" t="s">
        <v>5</v>
      </c>
      <c r="D52" s="4">
        <v>0</v>
      </c>
      <c r="E52" s="7">
        <v>1500</v>
      </c>
      <c r="F52" s="7">
        <f t="shared" si="30"/>
        <v>0</v>
      </c>
      <c r="G52" s="7">
        <f t="shared" si="31"/>
        <v>0</v>
      </c>
      <c r="H52" s="9">
        <f t="shared" si="32"/>
        <v>0</v>
      </c>
    </row>
    <row r="53" spans="1:8" hidden="1" x14ac:dyDescent="0.2">
      <c r="A53" s="17" t="s">
        <v>35</v>
      </c>
      <c r="B53" s="12" t="s">
        <v>74</v>
      </c>
      <c r="C53" s="12" t="s">
        <v>5</v>
      </c>
      <c r="D53" s="4">
        <v>0</v>
      </c>
      <c r="E53" s="7">
        <v>1500</v>
      </c>
      <c r="F53" s="7">
        <f t="shared" si="30"/>
        <v>0</v>
      </c>
      <c r="G53" s="7">
        <f t="shared" si="31"/>
        <v>0</v>
      </c>
      <c r="H53" s="9">
        <f t="shared" si="32"/>
        <v>0</v>
      </c>
    </row>
    <row r="54" spans="1:8" hidden="1" x14ac:dyDescent="0.2">
      <c r="A54" s="17" t="s">
        <v>52</v>
      </c>
      <c r="B54" s="12" t="s">
        <v>80</v>
      </c>
      <c r="C54" s="12" t="s">
        <v>5</v>
      </c>
      <c r="D54" s="4">
        <v>0</v>
      </c>
      <c r="E54" s="7">
        <v>1000</v>
      </c>
      <c r="F54" s="7">
        <f t="shared" si="30"/>
        <v>0</v>
      </c>
      <c r="G54" s="7">
        <f t="shared" si="31"/>
        <v>0</v>
      </c>
      <c r="H54" s="9">
        <f t="shared" si="32"/>
        <v>0</v>
      </c>
    </row>
    <row r="55" spans="1:8" hidden="1" x14ac:dyDescent="0.2">
      <c r="A55" s="49"/>
      <c r="B55" s="43" t="s">
        <v>7</v>
      </c>
      <c r="C55" s="44"/>
      <c r="D55" s="44"/>
      <c r="E55" s="45"/>
      <c r="F55" s="46">
        <f>SUM(F49:F54)</f>
        <v>0</v>
      </c>
      <c r="G55" s="46">
        <f>SUM(G49:G54)</f>
        <v>0</v>
      </c>
      <c r="H55" s="47">
        <f>SUM(H49:H54)</f>
        <v>0</v>
      </c>
    </row>
    <row r="56" spans="1:8" hidden="1" x14ac:dyDescent="0.2">
      <c r="A56" s="8" t="s">
        <v>15</v>
      </c>
      <c r="B56" s="32" t="s">
        <v>75</v>
      </c>
      <c r="C56" s="35"/>
      <c r="D56" s="35"/>
      <c r="E56" s="33"/>
      <c r="F56" s="33"/>
      <c r="G56" s="33"/>
      <c r="H56" s="34"/>
    </row>
    <row r="57" spans="1:8" hidden="1" x14ac:dyDescent="0.2">
      <c r="A57" s="17" t="s">
        <v>84</v>
      </c>
      <c r="B57" s="12" t="s">
        <v>77</v>
      </c>
      <c r="C57" s="12" t="s">
        <v>5</v>
      </c>
      <c r="D57" s="4">
        <v>0</v>
      </c>
      <c r="E57" s="7">
        <v>25100</v>
      </c>
      <c r="F57" s="7">
        <f t="shared" ref="F57:F61" si="33">D57*E57</f>
        <v>0</v>
      </c>
      <c r="G57" s="7">
        <f t="shared" ref="G57:G61" si="34">H57-F57</f>
        <v>0</v>
      </c>
      <c r="H57" s="9">
        <f>F57*1.21</f>
        <v>0</v>
      </c>
    </row>
    <row r="58" spans="1:8" hidden="1" x14ac:dyDescent="0.2">
      <c r="A58" s="17" t="s">
        <v>85</v>
      </c>
      <c r="B58" s="12" t="s">
        <v>50</v>
      </c>
      <c r="C58" s="12" t="s">
        <v>5</v>
      </c>
      <c r="D58" s="4">
        <v>0</v>
      </c>
      <c r="E58" s="7">
        <v>29000</v>
      </c>
      <c r="F58" s="7">
        <f t="shared" si="33"/>
        <v>0</v>
      </c>
      <c r="G58" s="7">
        <f t="shared" si="34"/>
        <v>0</v>
      </c>
      <c r="H58" s="9">
        <f t="shared" ref="H58:H61" si="35">F58*1.21</f>
        <v>0</v>
      </c>
    </row>
    <row r="59" spans="1:8" hidden="1" x14ac:dyDescent="0.2">
      <c r="A59" s="17" t="s">
        <v>86</v>
      </c>
      <c r="B59" s="12" t="s">
        <v>51</v>
      </c>
      <c r="C59" s="12" t="s">
        <v>5</v>
      </c>
      <c r="D59" s="4">
        <v>0</v>
      </c>
      <c r="E59" s="7">
        <v>2500</v>
      </c>
      <c r="F59" s="7">
        <f t="shared" si="33"/>
        <v>0</v>
      </c>
      <c r="G59" s="7">
        <f t="shared" si="34"/>
        <v>0</v>
      </c>
      <c r="H59" s="9">
        <f t="shared" si="35"/>
        <v>0</v>
      </c>
    </row>
    <row r="60" spans="1:8" hidden="1" x14ac:dyDescent="0.2">
      <c r="A60" s="17" t="s">
        <v>87</v>
      </c>
      <c r="B60" s="12" t="s">
        <v>72</v>
      </c>
      <c r="C60" s="12" t="s">
        <v>5</v>
      </c>
      <c r="D60" s="4">
        <v>0</v>
      </c>
      <c r="E60" s="7">
        <v>1500</v>
      </c>
      <c r="F60" s="7">
        <f t="shared" si="33"/>
        <v>0</v>
      </c>
      <c r="G60" s="7">
        <f t="shared" si="34"/>
        <v>0</v>
      </c>
      <c r="H60" s="9">
        <f t="shared" si="35"/>
        <v>0</v>
      </c>
    </row>
    <row r="61" spans="1:8" hidden="1" x14ac:dyDescent="0.2">
      <c r="A61" s="17" t="s">
        <v>88</v>
      </c>
      <c r="B61" s="12" t="s">
        <v>81</v>
      </c>
      <c r="C61" s="12" t="s">
        <v>5</v>
      </c>
      <c r="D61" s="4">
        <v>0</v>
      </c>
      <c r="E61" s="7">
        <v>1900</v>
      </c>
      <c r="F61" s="7">
        <f t="shared" si="33"/>
        <v>0</v>
      </c>
      <c r="G61" s="7">
        <f t="shared" si="34"/>
        <v>0</v>
      </c>
      <c r="H61" s="9">
        <f t="shared" si="35"/>
        <v>0</v>
      </c>
    </row>
    <row r="62" spans="1:8" hidden="1" x14ac:dyDescent="0.2">
      <c r="A62" s="49"/>
      <c r="B62" s="43" t="s">
        <v>9</v>
      </c>
      <c r="C62" s="44"/>
      <c r="D62" s="44"/>
      <c r="E62" s="45"/>
      <c r="F62" s="46">
        <f>SUM(F57:F61)</f>
        <v>0</v>
      </c>
      <c r="G62" s="46">
        <f>SUM(G57:G61)</f>
        <v>0</v>
      </c>
      <c r="H62" s="47">
        <f>SUM(H57:H61)</f>
        <v>0</v>
      </c>
    </row>
    <row r="63" spans="1:8" hidden="1" x14ac:dyDescent="0.2">
      <c r="A63" s="8" t="s">
        <v>19</v>
      </c>
      <c r="B63" s="32" t="s">
        <v>100</v>
      </c>
      <c r="C63" s="35"/>
      <c r="D63" s="35"/>
      <c r="E63" s="33"/>
      <c r="F63" s="33"/>
      <c r="G63" s="33"/>
      <c r="H63" s="34"/>
    </row>
    <row r="64" spans="1:8" hidden="1" x14ac:dyDescent="0.2">
      <c r="A64" s="17" t="s">
        <v>89</v>
      </c>
      <c r="B64" s="12" t="s">
        <v>98</v>
      </c>
      <c r="C64" s="12" t="s">
        <v>5</v>
      </c>
      <c r="D64" s="4">
        <v>0</v>
      </c>
      <c r="E64" s="7">
        <v>4500</v>
      </c>
      <c r="F64" s="7">
        <f t="shared" ref="F64:F65" si="36">D64*E64</f>
        <v>0</v>
      </c>
      <c r="G64" s="7">
        <f t="shared" ref="G64:G65" si="37">H64-F64</f>
        <v>0</v>
      </c>
      <c r="H64" s="9">
        <f t="shared" ref="H64:H65" si="38">F64*1.21</f>
        <v>0</v>
      </c>
    </row>
    <row r="65" spans="1:8" hidden="1" x14ac:dyDescent="0.2">
      <c r="A65" s="17" t="s">
        <v>90</v>
      </c>
      <c r="B65" s="12" t="s">
        <v>99</v>
      </c>
      <c r="C65" s="12" t="s">
        <v>5</v>
      </c>
      <c r="D65" s="4">
        <v>0</v>
      </c>
      <c r="E65" s="7">
        <v>500</v>
      </c>
      <c r="F65" s="7">
        <f t="shared" si="36"/>
        <v>0</v>
      </c>
      <c r="G65" s="7">
        <f t="shared" si="37"/>
        <v>0</v>
      </c>
      <c r="H65" s="9">
        <f t="shared" si="38"/>
        <v>0</v>
      </c>
    </row>
    <row r="66" spans="1:8" hidden="1" x14ac:dyDescent="0.2">
      <c r="A66" s="49"/>
      <c r="B66" s="43" t="s">
        <v>9</v>
      </c>
      <c r="C66" s="44"/>
      <c r="D66" s="44"/>
      <c r="E66" s="45"/>
      <c r="F66" s="46">
        <f>SUM(F64:F65)</f>
        <v>0</v>
      </c>
      <c r="G66" s="46">
        <f>SUM(G64:G65)</f>
        <v>0</v>
      </c>
      <c r="H66" s="47">
        <f>SUM(H64:H65)</f>
        <v>0</v>
      </c>
    </row>
    <row r="67" spans="1:8" ht="25.5" hidden="1" x14ac:dyDescent="0.2">
      <c r="A67" s="8" t="s">
        <v>17</v>
      </c>
      <c r="B67" s="41" t="s">
        <v>105</v>
      </c>
      <c r="C67" s="5"/>
      <c r="D67" s="5"/>
      <c r="E67" s="11"/>
      <c r="F67" s="6"/>
      <c r="G67" s="6"/>
      <c r="H67" s="10"/>
    </row>
    <row r="68" spans="1:8" hidden="1" x14ac:dyDescent="0.2">
      <c r="A68" s="17" t="s">
        <v>91</v>
      </c>
      <c r="B68" s="12" t="s">
        <v>58</v>
      </c>
      <c r="C68" s="4" t="s">
        <v>5</v>
      </c>
      <c r="D68" s="4">
        <v>0</v>
      </c>
      <c r="E68" s="11">
        <v>142000</v>
      </c>
      <c r="F68" s="11">
        <f>D68*E68</f>
        <v>0</v>
      </c>
      <c r="G68" s="11">
        <f>H68-F68</f>
        <v>0</v>
      </c>
      <c r="H68" s="13">
        <f>F68*1.21</f>
        <v>0</v>
      </c>
    </row>
    <row r="69" spans="1:8" hidden="1" x14ac:dyDescent="0.2">
      <c r="A69" s="17" t="s">
        <v>92</v>
      </c>
      <c r="B69" s="12" t="s">
        <v>53</v>
      </c>
      <c r="C69" s="4" t="s">
        <v>5</v>
      </c>
      <c r="D69" s="4">
        <v>0</v>
      </c>
      <c r="E69" s="11">
        <v>17900</v>
      </c>
      <c r="F69" s="11">
        <f>D69*E69</f>
        <v>0</v>
      </c>
      <c r="G69" s="11">
        <f>H69-F69</f>
        <v>0</v>
      </c>
      <c r="H69" s="13">
        <f>F69*1.21</f>
        <v>0</v>
      </c>
    </row>
    <row r="70" spans="1:8" hidden="1" x14ac:dyDescent="0.2">
      <c r="A70" s="48"/>
      <c r="B70" s="43" t="s">
        <v>9</v>
      </c>
      <c r="C70" s="44"/>
      <c r="D70" s="44"/>
      <c r="E70" s="45"/>
      <c r="F70" s="46">
        <f>SUM(F68:F69)</f>
        <v>0</v>
      </c>
      <c r="G70" s="46">
        <f>SUM(G68:G69)</f>
        <v>0</v>
      </c>
      <c r="H70" s="47">
        <f>SUM(H68:H69)</f>
        <v>0</v>
      </c>
    </row>
    <row r="71" spans="1:8" ht="21" thickBot="1" x14ac:dyDescent="0.35">
      <c r="A71" s="21"/>
      <c r="B71" s="22" t="s">
        <v>16</v>
      </c>
      <c r="C71" s="23"/>
      <c r="D71" s="23"/>
      <c r="E71" s="24"/>
      <c r="F71" s="25">
        <f>F70+F62+F31+F24+F66+F55+F47+F36</f>
        <v>0</v>
      </c>
      <c r="G71" s="25">
        <f>SUM(G70,G62,G31,G24+G66+G55+G47+G36)</f>
        <v>0</v>
      </c>
      <c r="H71" s="26">
        <f>SUM(H70,H62,H31,H24+H66+H55+H47+H36)</f>
        <v>0</v>
      </c>
    </row>
    <row r="72" spans="1:8" ht="20.25" x14ac:dyDescent="0.3">
      <c r="B72" s="15"/>
      <c r="F72" s="16"/>
      <c r="G72" s="16"/>
      <c r="H72" s="16"/>
    </row>
    <row r="73" spans="1:8" x14ac:dyDescent="0.2">
      <c r="A73" s="67"/>
      <c r="B73" s="67"/>
      <c r="C73" s="67"/>
      <c r="D73" s="67"/>
      <c r="E73" s="67"/>
      <c r="F73" s="67"/>
      <c r="G73" s="67"/>
      <c r="H73" s="67"/>
    </row>
    <row r="74" spans="1:8" ht="36" customHeight="1" x14ac:dyDescent="0.2">
      <c r="A74" s="27"/>
      <c r="B74" s="28"/>
      <c r="E74"/>
      <c r="F74"/>
      <c r="H74"/>
    </row>
    <row r="75" spans="1:8" ht="36" customHeight="1" x14ac:dyDescent="0.2">
      <c r="A75" s="27"/>
      <c r="B75" s="29"/>
      <c r="E75"/>
      <c r="F75"/>
      <c r="G75"/>
      <c r="H75"/>
    </row>
    <row r="76" spans="1:8" ht="36" customHeight="1" x14ac:dyDescent="0.2">
      <c r="A76" s="27"/>
      <c r="B76" s="29"/>
      <c r="E76"/>
      <c r="F76"/>
      <c r="G76"/>
      <c r="H76"/>
    </row>
    <row r="77" spans="1:8" ht="36" customHeight="1" x14ac:dyDescent="0.2">
      <c r="A77" s="27"/>
      <c r="B77" s="28"/>
      <c r="E77"/>
      <c r="F77"/>
      <c r="G77"/>
      <c r="H77"/>
    </row>
    <row r="78" spans="1:8" s="2" customFormat="1" ht="36" customHeight="1" x14ac:dyDescent="0.2">
      <c r="A78" s="27"/>
      <c r="B78" s="29"/>
      <c r="C78"/>
      <c r="D78"/>
      <c r="E78"/>
      <c r="F78"/>
      <c r="G78"/>
      <c r="H78"/>
    </row>
    <row r="79" spans="1:8" ht="36" customHeight="1" x14ac:dyDescent="0.2">
      <c r="A79" s="27"/>
      <c r="B79" s="29"/>
    </row>
    <row r="83" spans="1:8" s="2" customFormat="1" x14ac:dyDescent="0.2">
      <c r="A83"/>
      <c r="B83"/>
      <c r="C83"/>
      <c r="D83"/>
      <c r="E83" s="3"/>
      <c r="F83" s="3"/>
      <c r="G83" s="3"/>
      <c r="H83" s="3"/>
    </row>
    <row r="84" spans="1:8" s="2" customFormat="1" x14ac:dyDescent="0.2">
      <c r="A84"/>
      <c r="B84"/>
      <c r="C84"/>
      <c r="D84"/>
      <c r="E84" s="3"/>
      <c r="F84" s="3"/>
      <c r="G84" s="3"/>
      <c r="H84" s="3"/>
    </row>
    <row r="85" spans="1:8" ht="27" customHeight="1" x14ac:dyDescent="0.2"/>
    <row r="87" spans="1:8" s="2" customFormat="1" x14ac:dyDescent="0.2">
      <c r="A87"/>
      <c r="B87"/>
      <c r="C87"/>
      <c r="D87"/>
      <c r="E87" s="3"/>
      <c r="F87" s="3"/>
      <c r="G87" s="3"/>
      <c r="H87" s="3"/>
    </row>
    <row r="88" spans="1:8" s="2" customFormat="1" x14ac:dyDescent="0.2">
      <c r="A88"/>
      <c r="B88"/>
      <c r="C88"/>
      <c r="D88"/>
      <c r="E88" s="3"/>
      <c r="F88" s="3"/>
      <c r="G88" s="3"/>
      <c r="H88" s="3"/>
    </row>
    <row r="91" spans="1:8" s="2" customFormat="1" x14ac:dyDescent="0.2">
      <c r="A91"/>
      <c r="B91"/>
      <c r="C91"/>
      <c r="D91"/>
      <c r="E91" s="3"/>
      <c r="F91" s="3"/>
      <c r="G91" s="3"/>
      <c r="H91" s="3"/>
    </row>
    <row r="92" spans="1:8" ht="27" customHeight="1" x14ac:dyDescent="0.2"/>
    <row r="93" spans="1:8" ht="27" customHeight="1" x14ac:dyDescent="0.2"/>
    <row r="94" spans="1:8" ht="46.5" customHeight="1" x14ac:dyDescent="0.2"/>
  </sheetData>
  <mergeCells count="3">
    <mergeCell ref="A3:H4"/>
    <mergeCell ref="A6:H7"/>
    <mergeCell ref="A73:H73"/>
  </mergeCells>
  <phoneticPr fontId="1" type="noConversion"/>
  <pageMargins left="0.27" right="0.28999999999999998" top="0.44" bottom="0.2" header="0.49" footer="0.2"/>
  <pageSetup paperSize="9" orientation="landscape" r:id="rId1"/>
  <headerFooter alignWithMargins="0"/>
  <ignoredErrors>
    <ignoredError sqref="A22:A2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033-PC</cp:lastModifiedBy>
  <cp:lastPrinted>2014-02-24T10:09:46Z</cp:lastPrinted>
  <dcterms:created xsi:type="dcterms:W3CDTF">2008-09-10T06:02:50Z</dcterms:created>
  <dcterms:modified xsi:type="dcterms:W3CDTF">2019-11-05T12:14:40Z</dcterms:modified>
</cp:coreProperties>
</file>